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dgov.sharepoint.com/sites/REG.KOP.Test/Freigegebene Dokumente/Parlament/Ausschuss I/Regierungskontrollen/Schriftliche Fragen/"/>
    </mc:Choice>
  </mc:AlternateContent>
  <xr:revisionPtr revIDLastSave="2" documentId="8_{B200AC06-3E51-4FDA-83AD-8F3412D946ED}" xr6:coauthVersionLast="47" xr6:coauthVersionMax="47" xr10:uidLastSave="{45F4008C-E248-42F8-95CE-772FAAC9C991}"/>
  <bookViews>
    <workbookView xWindow="-120" yWindow="-120" windowWidth="29040" windowHeight="15840" xr2:uid="{00000000-000D-0000-FFFF-FFFF00000000}"/>
  </bookViews>
  <sheets>
    <sheet name="Infrastrukturplan_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F54" i="1"/>
  <c r="F53" i="1"/>
  <c r="F52" i="1"/>
  <c r="F32" i="1"/>
  <c r="F31" i="1"/>
  <c r="F30" i="1"/>
  <c r="H54" i="1"/>
  <c r="D40" i="1"/>
  <c r="E40" i="1"/>
  <c r="E54" i="1" s="1"/>
  <c r="G39" i="1"/>
  <c r="G40" i="1" s="1"/>
  <c r="G54" i="1" s="1"/>
  <c r="D39" i="1"/>
  <c r="H31" i="1"/>
  <c r="H32" i="1" s="1"/>
  <c r="G52" i="1"/>
  <c r="G53" i="1" s="1"/>
  <c r="G45" i="1"/>
  <c r="G30" i="1"/>
  <c r="G24" i="1"/>
  <c r="G13" i="1"/>
  <c r="G31" i="1" s="1"/>
  <c r="G32" i="1" s="1"/>
  <c r="E30" i="1"/>
  <c r="E31" i="1" s="1"/>
  <c r="E32" i="1" s="1"/>
  <c r="D30" i="1"/>
  <c r="D24" i="1"/>
  <c r="D13" i="1"/>
  <c r="E52" i="1"/>
  <c r="E53" i="1" s="1"/>
  <c r="D52" i="1"/>
  <c r="D45" i="1"/>
  <c r="G56" i="1" l="1"/>
  <c r="D31" i="1"/>
  <c r="D32" i="1" s="1"/>
  <c r="D53" i="1"/>
  <c r="D54" i="1" s="1"/>
</calcChain>
</file>

<file path=xl/sharedStrings.xml><?xml version="1.0" encoding="utf-8"?>
<sst xmlns="http://schemas.openxmlformats.org/spreadsheetml/2006/main" count="92" uniqueCount="62">
  <si>
    <t>Ministerium</t>
  </si>
  <si>
    <r>
      <rPr>
        <b/>
        <sz val="10.5"/>
        <color rgb="FFFFFFFF"/>
        <rFont val="Tahoma"/>
        <family val="2"/>
      </rPr>
      <t xml:space="preserve">Programm: </t>
    </r>
    <r>
      <rPr>
        <b/>
        <sz val="10.5"/>
        <color rgb="FFFFFFFF"/>
        <rFont val="Tahoma"/>
        <family val="2"/>
      </rPr>
      <t xml:space="preserve"> </t>
    </r>
    <r>
      <rPr>
        <b/>
        <sz val="10.5"/>
        <color rgb="FFFFFFFF"/>
        <rFont val="Tahoma"/>
        <family val="2"/>
      </rPr>
      <t>03 Lokale Behörden</t>
    </r>
  </si>
  <si>
    <r>
      <rPr>
        <b/>
        <sz val="10"/>
        <color rgb="FFFFFFFF"/>
        <rFont val="Tahoma"/>
        <family val="2"/>
      </rPr>
      <t>Zuweisung</t>
    </r>
    <r>
      <rPr>
        <b/>
        <sz val="10"/>
        <color rgb="FFFFFFFF"/>
        <rFont val="Tahoma"/>
        <family val="2"/>
      </rPr>
      <t xml:space="preserve">: </t>
    </r>
    <r>
      <rPr>
        <b/>
        <sz val="10"/>
        <color rgb="FFFFFFFF"/>
        <rFont val="Tahoma"/>
        <family val="2"/>
      </rPr>
      <t>6321 Zuschüsse an die Gemeinden im Bereich der bezuschussten Arbeiten</t>
    </r>
  </si>
  <si>
    <t>Jahr</t>
  </si>
  <si>
    <t>Gemeinde</t>
  </si>
  <si>
    <t>Projekt</t>
  </si>
  <si>
    <t>gebundene Mittel</t>
  </si>
  <si>
    <t>veranlagte Mittel</t>
  </si>
  <si>
    <t>Projektkosten</t>
  </si>
  <si>
    <t>Anzahl Projekte</t>
  </si>
  <si>
    <t>2020</t>
  </si>
  <si>
    <t>Burg-Reuland</t>
  </si>
  <si>
    <r>
      <rPr>
        <sz val="8"/>
        <color theme="1"/>
        <rFont val="Tahoma"/>
        <family val="2"/>
      </rPr>
      <t>4554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Burg-Reuland - KF Burg-Reuland - Pfarrkirche Burg-Reuland : Erneuerung der Tankanlage (Dringlichkeit)</t>
    </r>
  </si>
  <si>
    <r>
      <rPr>
        <sz val="8"/>
        <color theme="1"/>
        <rFont val="Tahoma"/>
        <family val="2"/>
      </rPr>
      <t>4555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Burg-Reuland - KF Oudler - Pfarrhaus Oudler : Renovierungsarbeiten am Dach (Dringlichkeit)</t>
    </r>
  </si>
  <si>
    <t>Bütgenbach</t>
  </si>
  <si>
    <r>
      <rPr>
        <sz val="8"/>
        <color theme="1"/>
        <rFont val="Tahoma"/>
        <family val="2"/>
      </rPr>
      <t>3907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Bütgenbach - Gemeinde - Pfarrkirche Nidrum : SECO &amp; Ethias</t>
    </r>
  </si>
  <si>
    <t>Kelmis</t>
  </si>
  <si>
    <r>
      <rPr>
        <sz val="8"/>
        <color theme="1"/>
        <rFont val="Tahoma"/>
        <family val="2"/>
      </rPr>
      <t>4582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Kelmis - KF Hergenrath - Pfarrkirche - Instandsetz. Elektroinstallation, Trockenlegung versch. Kirchenwände (Dringlichkeit)</t>
    </r>
  </si>
  <si>
    <t>St. Vith</t>
  </si>
  <si>
    <r>
      <rPr>
        <sz val="8"/>
        <color theme="1"/>
        <rFont val="Tahoma"/>
        <family val="2"/>
      </rPr>
      <t>4245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St. Vith - KF Lommersweiler - Erneuerung eines Teils der Kirchturmbekleidung (Dringlichkeit)</t>
    </r>
  </si>
  <si>
    <r>
      <rPr>
        <b/>
        <sz val="8"/>
        <color theme="1"/>
        <rFont val="Tahoma"/>
        <family val="2"/>
      </rPr>
      <t>2020</t>
    </r>
    <r>
      <rPr>
        <b/>
        <sz val="8"/>
        <color theme="1"/>
        <rFont val="Tahoma"/>
        <family val="2"/>
      </rPr>
      <t xml:space="preserve"> - </t>
    </r>
    <r>
      <rPr>
        <b/>
        <sz val="8"/>
        <color theme="1"/>
        <rFont val="Tahoma"/>
        <family val="2"/>
      </rPr>
      <t>Summe</t>
    </r>
  </si>
  <si>
    <t>Amel</t>
  </si>
  <si>
    <t>Büllingen</t>
  </si>
  <si>
    <r>
      <rPr>
        <sz val="8"/>
        <color theme="1"/>
        <rFont val="Tahoma"/>
        <family val="2"/>
      </rPr>
      <t>4548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Büllingen - Gemeinde - Neuverfugung Pfarrkirche Rocherath-Krinkelt</t>
    </r>
  </si>
  <si>
    <r>
      <rPr>
        <sz val="8"/>
        <color theme="1"/>
        <rFont val="Tahoma"/>
        <family val="2"/>
      </rPr>
      <t>4577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 xml:space="preserve">Büllingen - Gemeinde - Pfarrkirche Wirtzfeld: Erneuerung der Elektroinstallation </t>
    </r>
  </si>
  <si>
    <r>
      <rPr>
        <sz val="8"/>
        <color theme="1"/>
        <rFont val="Tahoma"/>
        <family val="2"/>
      </rPr>
      <t>4807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Büllingen - Gemeinde - Kirche Wirtzfeld : Erneuerung der Heizung (Dringlichkeit)</t>
    </r>
  </si>
  <si>
    <r>
      <rPr>
        <sz val="8"/>
        <color theme="1"/>
        <rFont val="Tahoma"/>
        <family val="2"/>
      </rPr>
      <t>4580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 xml:space="preserve">Bütgenbach - KF Bütgenbach - Pfarrhaus Butgenbach : Erneuerung der Heizung </t>
    </r>
  </si>
  <si>
    <r>
      <rPr>
        <sz val="8"/>
        <color theme="1"/>
        <rFont val="Tahoma"/>
        <family val="2"/>
      </rPr>
      <t>4627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Butgenbach - KF Elsenborn - Pfarrkirche Elsenborn: Erneuerung der Beleuchtung</t>
    </r>
  </si>
  <si>
    <t>Eupen</t>
  </si>
  <si>
    <r>
      <rPr>
        <sz val="8"/>
        <color theme="1"/>
        <rFont val="Tahoma"/>
        <family val="2"/>
      </rPr>
      <t>4708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Eupen - Kirchenfabrik St Josef - Bergkapelle - Installation eines Blitzableiters</t>
    </r>
  </si>
  <si>
    <r>
      <rPr>
        <sz val="8"/>
        <color theme="1"/>
        <rFont val="Tahoma"/>
        <family val="2"/>
      </rPr>
      <t>4858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Eupen - KF St. Nikolaus Eupen - Kaplanei (Simarstr. 4): Erneuerung der Heizung und des Daches - Dringlichkeit</t>
    </r>
  </si>
  <si>
    <t>Lontzen</t>
  </si>
  <si>
    <t>Raeren</t>
  </si>
  <si>
    <r>
      <rPr>
        <sz val="8"/>
        <color theme="1"/>
        <rFont val="Tahoma"/>
        <family val="2"/>
      </rPr>
      <t>4603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St Vith - KF St Vith - Pfarrkirche St Vith - Erneuerung der Heizung (Dringlichkeit)</t>
    </r>
  </si>
  <si>
    <r>
      <rPr>
        <sz val="8"/>
        <color theme="1"/>
        <rFont val="Tahoma"/>
        <family val="2"/>
      </rPr>
      <t>4694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 xml:space="preserve">St. Vith - KF St. Vith - Pfarrkirche : Erneuerung der Dacheindeckung (Dringlichkeit) </t>
    </r>
  </si>
  <si>
    <r>
      <rPr>
        <sz val="8"/>
        <color theme="1"/>
        <rFont val="Tahoma"/>
        <family val="2"/>
      </rPr>
      <t>4868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St. Vith - KF Wallerode - Kirche Wallerode: Ersetzen des Heizöltanks sowie der Heizungsanlage (Dringlichkeit)</t>
    </r>
  </si>
  <si>
    <r>
      <rPr>
        <b/>
        <sz val="8"/>
        <color theme="1"/>
        <rFont val="Tahoma"/>
        <family val="2"/>
      </rPr>
      <t>2021</t>
    </r>
    <r>
      <rPr>
        <b/>
        <sz val="8"/>
        <color theme="1"/>
        <rFont val="Tahoma"/>
        <family val="2"/>
      </rPr>
      <t xml:space="preserve"> - </t>
    </r>
    <r>
      <rPr>
        <b/>
        <sz val="8"/>
        <color theme="1"/>
        <rFont val="Tahoma"/>
        <family val="2"/>
      </rPr>
      <t>Summe</t>
    </r>
  </si>
  <si>
    <t>2022</t>
  </si>
  <si>
    <r>
      <rPr>
        <sz val="8"/>
        <color theme="1"/>
        <rFont val="Tahoma"/>
        <family val="2"/>
      </rPr>
      <t>4890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Burg-Reuand - KF Espeler - Kirche Espeler: Erneuerung des Kirchendaches (Rückseite)</t>
    </r>
  </si>
  <si>
    <r>
      <rPr>
        <sz val="8"/>
        <color theme="1"/>
        <rFont val="Tahoma"/>
        <family val="2"/>
      </rPr>
      <t>4444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 xml:space="preserve">Lontzen  - KF Herbesthal - Erneuerung der Beleuchtung und Heizung </t>
    </r>
  </si>
  <si>
    <r>
      <rPr>
        <sz val="8"/>
        <color theme="1"/>
        <rFont val="Tahoma"/>
        <family val="2"/>
      </rPr>
      <t>4859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Lontzen - KF Lontzen - Kapelle Busch: Putzarbeiten und Innenanstrich</t>
    </r>
  </si>
  <si>
    <r>
      <rPr>
        <sz val="8"/>
        <color theme="1"/>
        <rFont val="Tahoma"/>
        <family val="2"/>
      </rPr>
      <t>4769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St. Vith - KF St. Vith - Pfarrkirche: Dachsanierung</t>
    </r>
  </si>
  <si>
    <r>
      <rPr>
        <sz val="8"/>
        <color theme="1"/>
        <rFont val="Tahoma"/>
        <family val="2"/>
      </rPr>
      <t>4785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St. Vith - KF Lommersweiler - Pfarrkirche: Erneuerung der Heizung</t>
    </r>
  </si>
  <si>
    <r>
      <rPr>
        <b/>
        <sz val="8"/>
        <color theme="1"/>
        <rFont val="Tahoma"/>
        <family val="2"/>
      </rPr>
      <t>2022</t>
    </r>
    <r>
      <rPr>
        <b/>
        <sz val="8"/>
        <color theme="1"/>
        <rFont val="Tahoma"/>
        <family val="2"/>
      </rPr>
      <t xml:space="preserve"> - </t>
    </r>
    <r>
      <rPr>
        <b/>
        <sz val="8"/>
        <color theme="1"/>
        <rFont val="Tahoma"/>
        <family val="2"/>
      </rPr>
      <t>Summe</t>
    </r>
  </si>
  <si>
    <r>
      <rPr>
        <b/>
        <sz val="8"/>
        <color rgb="FF4BA32E"/>
        <rFont val="Tahoma"/>
        <family val="2"/>
      </rPr>
      <t>6321 Zuschüsse an die Gemeinden im Bereich der bezuschussten Arbeiten</t>
    </r>
    <r>
      <rPr>
        <b/>
        <sz val="8"/>
        <color rgb="FF4BA32E"/>
        <rFont val="Tahoma"/>
        <family val="2"/>
      </rPr>
      <t xml:space="preserve"> - </t>
    </r>
    <r>
      <rPr>
        <b/>
        <sz val="8"/>
        <color rgb="FF4BA32E"/>
        <rFont val="Tahoma"/>
        <family val="2"/>
      </rPr>
      <t>Summe</t>
    </r>
  </si>
  <si>
    <r>
      <rPr>
        <b/>
        <sz val="8"/>
        <color rgb="FF00437C"/>
        <rFont val="Tahoma"/>
        <family val="2"/>
      </rPr>
      <t>03 Lokale Behörden</t>
    </r>
    <r>
      <rPr>
        <b/>
        <sz val="8"/>
        <color rgb="FF00437C"/>
        <rFont val="Tahoma"/>
        <family val="2"/>
      </rPr>
      <t xml:space="preserve"> - </t>
    </r>
    <r>
      <rPr>
        <b/>
        <sz val="8"/>
        <color rgb="FF00437C"/>
        <rFont val="Tahoma"/>
        <family val="2"/>
      </rPr>
      <t>Summe</t>
    </r>
  </si>
  <si>
    <r>
      <rPr>
        <b/>
        <sz val="10.5"/>
        <color rgb="FFFFFFFF"/>
        <rFont val="Tahoma"/>
        <family val="2"/>
      </rPr>
      <t xml:space="preserve">Programm: </t>
    </r>
    <r>
      <rPr>
        <b/>
        <sz val="10.5"/>
        <color rgb="FFFFFFFF"/>
        <rFont val="Tahoma"/>
        <family val="2"/>
      </rPr>
      <t xml:space="preserve"> </t>
    </r>
    <r>
      <rPr>
        <b/>
        <sz val="10.5"/>
        <color rgb="FFFFFFFF"/>
        <rFont val="Tahoma"/>
        <family val="2"/>
      </rPr>
      <t>17 Denkmal- und Landschaftsschutz, Ausgrabungen und Naturpflege</t>
    </r>
  </si>
  <si>
    <r>
      <rPr>
        <b/>
        <sz val="10"/>
        <color rgb="FFFFFFFF"/>
        <rFont val="Tahoma"/>
        <family val="2"/>
      </rPr>
      <t>Zuweisung</t>
    </r>
    <r>
      <rPr>
        <b/>
        <sz val="10"/>
        <color rgb="FFFFFFFF"/>
        <rFont val="Tahoma"/>
        <family val="2"/>
      </rPr>
      <t xml:space="preserve">: </t>
    </r>
    <r>
      <rPr>
        <b/>
        <sz val="10"/>
        <color rgb="FFFFFFFF"/>
        <rFont val="Tahoma"/>
        <family val="2"/>
      </rPr>
      <t>6351 Zuschüsse für die Restaurierung von Objekten im Besitz von Kirchenfabriken im Bereich des Denkmalschutzes</t>
    </r>
  </si>
  <si>
    <r>
      <rPr>
        <sz val="8"/>
        <color theme="1"/>
        <rFont val="Tahoma"/>
        <family val="2"/>
      </rPr>
      <t>4397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Amel - Gemeinde - Pfarrkirche Amel : Erneuerung versch. Fenster und Türen (Sakristei u. Keller)</t>
    </r>
  </si>
  <si>
    <r>
      <rPr>
        <sz val="8"/>
        <color theme="1"/>
        <rFont val="Tahoma"/>
        <family val="2"/>
      </rPr>
      <t>4598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Burg-Reuland - KF Thommen - Pfarrkirche: Instandsetzung der Mauer des Kirchenberings</t>
    </r>
  </si>
  <si>
    <r>
      <rPr>
        <sz val="8"/>
        <color theme="1"/>
        <rFont val="Tahoma"/>
        <family val="2"/>
      </rPr>
      <t>4371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Eupen - KF St. Josef Eupen : Pfarrkirche St. Josef - Sanierung des Hauptschiffes</t>
    </r>
  </si>
  <si>
    <r>
      <rPr>
        <sz val="8"/>
        <color theme="1"/>
        <rFont val="Tahoma"/>
        <family val="2"/>
      </rPr>
      <t>4884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Eupen - KF St. Jos. Eupen - Bergkapelle: Instandsetzung des Metallkreuzes mit Wetterhahn</t>
    </r>
  </si>
  <si>
    <r>
      <rPr>
        <sz val="8"/>
        <color theme="1"/>
        <rFont val="Tahoma"/>
        <family val="2"/>
      </rPr>
      <t>3771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Lontzen - KF Walhorn: Kirche Walhorn - Turmsanierung</t>
    </r>
  </si>
  <si>
    <r>
      <rPr>
        <sz val="8"/>
        <color theme="1"/>
        <rFont val="Tahoma"/>
        <family val="2"/>
      </rPr>
      <t>5002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Raeren - KF Raeren - Pfarrkirche: Opferputzarbeiten an den Innenwänden als Vorbereitung für den Innenanstrich</t>
    </r>
  </si>
  <si>
    <r>
      <rPr>
        <sz val="8"/>
        <color theme="1"/>
        <rFont val="Tahoma"/>
        <family val="2"/>
      </rPr>
      <t>4904</t>
    </r>
    <r>
      <rPr>
        <sz val="8"/>
        <color theme="1"/>
        <rFont val="Tahoma"/>
        <family val="2"/>
      </rPr>
      <t xml:space="preserve"> - </t>
    </r>
    <r>
      <rPr>
        <sz val="8"/>
        <color theme="1"/>
        <rFont val="Tahoma"/>
        <family val="2"/>
      </rPr>
      <t>St. Vith - KF Recht - Kirche Recht - Ersetzen von 2 Kirchentüren</t>
    </r>
  </si>
  <si>
    <r>
      <rPr>
        <b/>
        <sz val="8"/>
        <color rgb="FF4BA32E"/>
        <rFont val="Tahoma"/>
        <family val="2"/>
      </rPr>
      <t>6351 Zuschüsse für die Restaurierung von Objekten im Besitz von Kirchenfabriken im Bereich des Denkmalschutzes</t>
    </r>
    <r>
      <rPr>
        <b/>
        <sz val="8"/>
        <color rgb="FF4BA32E"/>
        <rFont val="Tahoma"/>
        <family val="2"/>
      </rPr>
      <t xml:space="preserve"> - </t>
    </r>
    <r>
      <rPr>
        <b/>
        <sz val="8"/>
        <color rgb="FF4BA32E"/>
        <rFont val="Tahoma"/>
        <family val="2"/>
      </rPr>
      <t>Summe</t>
    </r>
  </si>
  <si>
    <r>
      <rPr>
        <b/>
        <sz val="8"/>
        <color rgb="FF00437C"/>
        <rFont val="Tahoma"/>
        <family val="2"/>
      </rPr>
      <t>17 Denkmal- und Landschaftsschutz, Ausgrabungen und Naturpflege</t>
    </r>
    <r>
      <rPr>
        <b/>
        <sz val="8"/>
        <color rgb="FF00437C"/>
        <rFont val="Tahoma"/>
        <family val="2"/>
      </rPr>
      <t xml:space="preserve"> - </t>
    </r>
    <r>
      <rPr>
        <b/>
        <sz val="8"/>
        <color rgb="FF00437C"/>
        <rFont val="Tahoma"/>
        <family val="2"/>
      </rPr>
      <t>Summe</t>
    </r>
  </si>
  <si>
    <t>Zuweisung: 6321 Zuschüsse für die Restaurierung von Objekten im Besitz von Gemeinden im Bereich des Denkmalschutzes</t>
  </si>
  <si>
    <t>4665 - Büllingen - Gemeinde - Pfarrkirche Büllingen - Sanierung der Außenfassade des Turms</t>
  </si>
  <si>
    <t>6321 Zuschüsse für die Restaurierung von Objekten im Besitz von Gemeinden im Bereich des Denkmalschutzes - Summe</t>
  </si>
  <si>
    <t>Zuschuss insgesamt</t>
  </si>
  <si>
    <t>2020/2021/2022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</si>
</sst>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1" x14ac:knownFonts="1">
    <font>
      <sz val="10"/>
      <color theme="1"/>
      <name val="Tahoma"/>
      <family val="2"/>
    </font>
    <font>
      <b/>
      <sz val="14"/>
      <color rgb="FF01437D"/>
      <name val="OstbeSans Office"/>
      <family val="2"/>
    </font>
    <font>
      <b/>
      <sz val="10.5"/>
      <color rgb="FFFFFFFF"/>
      <name val="Tahoma"/>
      <family val="2"/>
    </font>
    <font>
      <b/>
      <sz val="10"/>
      <color rgb="FFFFFFFF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sz val="8"/>
      <color rgb="FFFFFFFF"/>
      <name val="Tahoma"/>
      <family val="2"/>
    </font>
    <font>
      <b/>
      <sz val="8"/>
      <color theme="1"/>
      <name val="Tahoma"/>
      <family val="2"/>
    </font>
    <font>
      <b/>
      <sz val="8"/>
      <color rgb="FF4BA32E"/>
      <name val="Tahoma"/>
      <family val="2"/>
    </font>
    <font>
      <b/>
      <sz val="8"/>
      <color rgb="FF00437C"/>
      <name val="Tahoma"/>
      <family val="2"/>
    </font>
    <font>
      <b/>
      <sz val="10"/>
      <color rgb="FFFF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00437C"/>
      </patternFill>
    </fill>
    <fill>
      <patternFill patternType="solid">
        <fgColor rgb="FF4BA32E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 style="thin">
        <color auto="1"/>
      </left>
      <right style="medium">
        <color rgb="FF608BB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CCCCCC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164" fontId="5" fillId="0" borderId="5" xfId="0" applyNumberFormat="1" applyFont="1" applyBorder="1" applyAlignment="1">
      <alignment horizontal="left" vertical="top"/>
    </xf>
    <xf numFmtId="3" fontId="5" fillId="0" borderId="5" xfId="0" applyNumberFormat="1" applyFont="1" applyBorder="1" applyAlignment="1">
      <alignment horizontal="right" vertical="top"/>
    </xf>
    <xf numFmtId="3" fontId="6" fillId="4" borderId="11" xfId="0" applyNumberFormat="1" applyFont="1" applyFill="1" applyBorder="1" applyAlignment="1">
      <alignment horizontal="right" vertical="top"/>
    </xf>
    <xf numFmtId="3" fontId="6" fillId="4" borderId="12" xfId="0" applyNumberFormat="1" applyFont="1" applyFill="1" applyBorder="1" applyAlignment="1">
      <alignment horizontal="right" vertical="top"/>
    </xf>
    <xf numFmtId="3" fontId="7" fillId="0" borderId="16" xfId="0" applyNumberFormat="1" applyFont="1" applyBorder="1" applyAlignment="1">
      <alignment horizontal="right" vertical="top"/>
    </xf>
    <xf numFmtId="3" fontId="7" fillId="0" borderId="17" xfId="0" applyNumberFormat="1" applyFont="1" applyBorder="1" applyAlignment="1">
      <alignment horizontal="right" vertical="top"/>
    </xf>
    <xf numFmtId="0" fontId="5" fillId="0" borderId="19" xfId="0" applyFont="1" applyBorder="1" applyAlignment="1">
      <alignment horizontal="left" vertical="top"/>
    </xf>
    <xf numFmtId="164" fontId="5" fillId="0" borderId="19" xfId="0" applyNumberFormat="1" applyFont="1" applyBorder="1" applyAlignment="1">
      <alignment horizontal="left" vertical="top"/>
    </xf>
    <xf numFmtId="3" fontId="5" fillId="0" borderId="19" xfId="0" applyNumberFormat="1" applyFont="1" applyBorder="1" applyAlignment="1">
      <alignment horizontal="right" vertical="top"/>
    </xf>
    <xf numFmtId="3" fontId="8" fillId="4" borderId="16" xfId="0" applyNumberFormat="1" applyFont="1" applyFill="1" applyBorder="1" applyAlignment="1">
      <alignment horizontal="right" vertical="top"/>
    </xf>
    <xf numFmtId="3" fontId="8" fillId="4" borderId="17" xfId="0" applyNumberFormat="1" applyFont="1" applyFill="1" applyBorder="1" applyAlignment="1">
      <alignment horizontal="right" vertical="top"/>
    </xf>
    <xf numFmtId="3" fontId="9" fillId="4" borderId="23" xfId="0" applyNumberFormat="1" applyFont="1" applyFill="1" applyBorder="1" applyAlignment="1">
      <alignment horizontal="right" vertical="top"/>
    </xf>
    <xf numFmtId="3" fontId="9" fillId="4" borderId="24" xfId="0" applyNumberFormat="1" applyFont="1" applyFill="1" applyBorder="1" applyAlignment="1">
      <alignment horizontal="right" vertical="top"/>
    </xf>
    <xf numFmtId="0" fontId="0" fillId="0" borderId="0" xfId="0"/>
    <xf numFmtId="0" fontId="5" fillId="0" borderId="18" xfId="0" applyFont="1" applyBorder="1" applyAlignment="1">
      <alignment horizontal="left" vertical="top"/>
    </xf>
    <xf numFmtId="0" fontId="0" fillId="0" borderId="0" xfId="0"/>
    <xf numFmtId="0" fontId="5" fillId="0" borderId="18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3" fontId="5" fillId="0" borderId="8" xfId="0" applyNumberFormat="1" applyFont="1" applyBorder="1" applyAlignment="1">
      <alignment horizontal="right" vertical="top"/>
    </xf>
    <xf numFmtId="0" fontId="5" fillId="0" borderId="19" xfId="0" applyFont="1" applyBorder="1" applyAlignment="1">
      <alignment horizontal="left" vertical="top"/>
    </xf>
    <xf numFmtId="164" fontId="5" fillId="5" borderId="5" xfId="0" applyNumberFormat="1" applyFont="1" applyFill="1" applyBorder="1" applyAlignment="1">
      <alignment horizontal="left" vertical="top"/>
    </xf>
    <xf numFmtId="0" fontId="0" fillId="0" borderId="28" xfId="0" applyBorder="1"/>
    <xf numFmtId="0" fontId="0" fillId="0" borderId="29" xfId="0" applyBorder="1"/>
    <xf numFmtId="3" fontId="10" fillId="0" borderId="28" xfId="0" applyNumberFormat="1" applyFont="1" applyBorder="1"/>
    <xf numFmtId="0" fontId="10" fillId="0" borderId="27" xfId="0" applyFont="1" applyBorder="1"/>
    <xf numFmtId="0" fontId="3" fillId="3" borderId="3" xfId="0" applyFont="1" applyFill="1" applyBorder="1" applyAlignment="1">
      <alignment horizontal="left" vertical="center" wrapText="1"/>
    </xf>
    <xf numFmtId="0" fontId="0" fillId="3" borderId="2" xfId="0" applyFill="1" applyBorder="1"/>
    <xf numFmtId="0" fontId="0" fillId="3" borderId="26" xfId="0" applyFill="1" applyBorder="1"/>
    <xf numFmtId="0" fontId="5" fillId="0" borderId="10" xfId="0" applyFont="1" applyBorder="1" applyAlignment="1">
      <alignment horizontal="left" vertical="top"/>
    </xf>
    <xf numFmtId="0" fontId="0" fillId="0" borderId="9" xfId="0" applyBorder="1"/>
    <xf numFmtId="0" fontId="7" fillId="0" borderId="15" xfId="0" applyFont="1" applyBorder="1" applyAlignment="1">
      <alignment horizontal="left" vertical="top"/>
    </xf>
    <xf numFmtId="0" fontId="0" fillId="0" borderId="25" xfId="0" applyBorder="1"/>
    <xf numFmtId="0" fontId="0" fillId="0" borderId="14" xfId="0" applyBorder="1"/>
    <xf numFmtId="0" fontId="8" fillId="4" borderId="15" xfId="0" applyFont="1" applyFill="1" applyBorder="1" applyAlignment="1">
      <alignment horizontal="left" vertical="top"/>
    </xf>
    <xf numFmtId="0" fontId="0" fillId="4" borderId="25" xfId="0" applyFill="1" applyBorder="1"/>
    <xf numFmtId="0" fontId="0" fillId="4" borderId="14" xfId="0" applyFill="1" applyBorder="1"/>
    <xf numFmtId="0" fontId="0" fillId="0" borderId="13" xfId="0" applyBorder="1"/>
    <xf numFmtId="0" fontId="0" fillId="4" borderId="13" xfId="0" applyFill="1" applyBorder="1"/>
    <xf numFmtId="0" fontId="9" fillId="4" borderId="20" xfId="0" applyFont="1" applyFill="1" applyBorder="1" applyAlignment="1">
      <alignment horizontal="left" vertical="top"/>
    </xf>
    <xf numFmtId="0" fontId="0" fillId="4" borderId="21" xfId="0" applyFill="1" applyBorder="1"/>
    <xf numFmtId="0" fontId="0" fillId="4" borderId="22" xfId="0" applyFill="1" applyBorder="1"/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0" fillId="2" borderId="2" xfId="0" applyFill="1" applyBorder="1"/>
    <xf numFmtId="0" fontId="5" fillId="0" borderId="5" xfId="0" applyFont="1" applyBorder="1" applyAlignment="1">
      <alignment horizontal="left" vertical="top"/>
    </xf>
    <xf numFmtId="0" fontId="0" fillId="0" borderId="5" xfId="0" applyBorder="1"/>
    <xf numFmtId="0" fontId="0" fillId="0" borderId="8" xfId="0" applyBorder="1"/>
    <xf numFmtId="0" fontId="0" fillId="2" borderId="1" xfId="0" applyFill="1" applyBorder="1"/>
    <xf numFmtId="0" fontId="3" fillId="3" borderId="3" xfId="0" applyFont="1" applyFill="1" applyBorder="1" applyAlignment="1">
      <alignment horizontal="left" vertical="center"/>
    </xf>
    <xf numFmtId="0" fontId="0" fillId="3" borderId="3" xfId="0" applyFill="1" applyBorder="1"/>
    <xf numFmtId="0" fontId="1" fillId="0" borderId="0" xfId="0" applyFont="1" applyAlignment="1">
      <alignment horizontal="left" vertical="center"/>
    </xf>
    <xf numFmtId="0" fontId="5" fillId="0" borderId="18" xfId="0" applyFont="1" applyBorder="1" applyAlignment="1">
      <alignment horizontal="left" vertical="top"/>
    </xf>
    <xf numFmtId="0" fontId="0" fillId="0" borderId="18" xfId="0" applyBorder="1"/>
    <xf numFmtId="0" fontId="5" fillId="0" borderId="19" xfId="0" applyFont="1" applyBorder="1" applyAlignment="1">
      <alignment horizontal="left" vertical="top"/>
    </xf>
    <xf numFmtId="0" fontId="0" fillId="0" borderId="19" xfId="0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2857500" cy="1219200"/>
    <xdr:pic>
      <xdr:nvPicPr>
        <xdr:cNvPr id="2" name="Ostbelgien_Logo_Blue_sRG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57500" cy="12192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tabSelected="1" topLeftCell="B7" workbookViewId="0">
      <selection activeCell="E60" sqref="E60"/>
    </sheetView>
  </sheetViews>
  <sheetFormatPr baseColWidth="10" defaultColWidth="9.140625" defaultRowHeight="12.75" customHeight="1" x14ac:dyDescent="0.2"/>
  <cols>
    <col min="1" max="1" width="31.42578125" bestFit="1" customWidth="1"/>
    <col min="2" max="2" width="12.42578125" bestFit="1" customWidth="1"/>
    <col min="3" max="3" width="98.5703125" bestFit="1" customWidth="1"/>
    <col min="4" max="5" width="20.140625" bestFit="1" customWidth="1"/>
    <col min="6" max="6" width="20.140625" style="20" customWidth="1"/>
    <col min="7" max="7" width="18.85546875" customWidth="1"/>
    <col min="8" max="8" width="13.7109375" customWidth="1"/>
    <col min="9" max="9" width="9.7109375" bestFit="1" customWidth="1"/>
    <col min="10" max="13" width="12.42578125" bestFit="1" customWidth="1"/>
  </cols>
  <sheetData>
    <row r="1" spans="1:13" ht="12.75" hidden="1" customHeight="1" x14ac:dyDescent="0.2">
      <c r="H1" s="46"/>
      <c r="I1" s="46"/>
      <c r="J1" s="46"/>
      <c r="K1" s="46"/>
      <c r="L1" s="46"/>
      <c r="M1" s="46"/>
    </row>
    <row r="2" spans="1:13" ht="12.75" hidden="1" customHeight="1" thickBot="1" x14ac:dyDescent="0.25">
      <c r="H2" s="46"/>
      <c r="I2" s="46"/>
      <c r="J2" s="46"/>
      <c r="K2" s="46"/>
      <c r="L2" s="46"/>
      <c r="M2" s="46"/>
    </row>
    <row r="3" spans="1:13" ht="21.75" hidden="1" customHeight="1" thickBot="1" x14ac:dyDescent="0.25">
      <c r="A3" s="55" t="s">
        <v>0</v>
      </c>
      <c r="B3" s="46"/>
      <c r="C3" s="46"/>
      <c r="D3" s="46"/>
      <c r="E3" s="46"/>
      <c r="H3" s="46"/>
      <c r="I3" s="46"/>
      <c r="J3" s="46"/>
      <c r="K3" s="46"/>
      <c r="L3" s="46"/>
      <c r="M3" s="46"/>
    </row>
    <row r="4" spans="1:13" ht="12.75" customHeight="1" thickBot="1" x14ac:dyDescent="0.25"/>
    <row r="5" spans="1:13" ht="17.25" customHeight="1" thickTop="1" thickBot="1" x14ac:dyDescent="0.25">
      <c r="A5" s="47" t="s">
        <v>1</v>
      </c>
      <c r="B5" s="52"/>
      <c r="C5" s="52"/>
      <c r="D5" s="52"/>
      <c r="E5" s="52"/>
      <c r="F5" s="48"/>
      <c r="G5" s="52"/>
      <c r="H5" s="52"/>
    </row>
    <row r="6" spans="1:13" ht="14.25" thickTop="1" thickBot="1" x14ac:dyDescent="0.25">
      <c r="A6" s="53" t="s">
        <v>2</v>
      </c>
      <c r="B6" s="54"/>
      <c r="C6" s="54"/>
      <c r="D6" s="54"/>
      <c r="E6" s="54"/>
      <c r="F6" s="54"/>
      <c r="G6" s="54"/>
      <c r="H6" s="54"/>
    </row>
    <row r="7" spans="1:13" ht="14.25" thickTop="1" thickBot="1" x14ac:dyDescent="0.25">
      <c r="A7" s="1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60</v>
      </c>
      <c r="G7" s="2" t="s">
        <v>8</v>
      </c>
      <c r="H7" s="3" t="s">
        <v>9</v>
      </c>
    </row>
    <row r="8" spans="1:13" ht="13.5" thickBot="1" x14ac:dyDescent="0.25">
      <c r="A8" s="33" t="s">
        <v>10</v>
      </c>
      <c r="B8" s="49" t="s">
        <v>11</v>
      </c>
      <c r="C8" s="25" t="s">
        <v>12</v>
      </c>
      <c r="D8" s="6">
        <v>4310.58</v>
      </c>
      <c r="E8" s="6">
        <v>0</v>
      </c>
      <c r="F8" s="13"/>
      <c r="G8" s="6">
        <v>7184</v>
      </c>
      <c r="H8" s="7">
        <v>1</v>
      </c>
    </row>
    <row r="9" spans="1:13" ht="13.5" thickBot="1" x14ac:dyDescent="0.25">
      <c r="A9" s="34"/>
      <c r="B9" s="50"/>
      <c r="C9" s="5" t="s">
        <v>13</v>
      </c>
      <c r="D9" s="6">
        <v>4581.79</v>
      </c>
      <c r="E9" s="6">
        <v>0</v>
      </c>
      <c r="F9" s="13"/>
      <c r="G9" s="6">
        <v>7636</v>
      </c>
      <c r="H9" s="8">
        <v>1</v>
      </c>
    </row>
    <row r="10" spans="1:13" ht="13.5" thickBot="1" x14ac:dyDescent="0.25">
      <c r="A10" s="34"/>
      <c r="B10" s="4" t="s">
        <v>14</v>
      </c>
      <c r="C10" s="5" t="s">
        <v>15</v>
      </c>
      <c r="D10" s="6">
        <v>8015.86</v>
      </c>
      <c r="E10" s="6">
        <v>0</v>
      </c>
      <c r="F10" s="13"/>
      <c r="G10" s="6">
        <v>13359</v>
      </c>
      <c r="H10" s="8">
        <v>1</v>
      </c>
    </row>
    <row r="11" spans="1:13" ht="13.5" thickBot="1" x14ac:dyDescent="0.25">
      <c r="A11" s="34"/>
      <c r="B11" s="4" t="s">
        <v>16</v>
      </c>
      <c r="C11" s="5" t="s">
        <v>17</v>
      </c>
      <c r="D11" s="6">
        <v>24716.67</v>
      </c>
      <c r="E11" s="6">
        <v>0</v>
      </c>
      <c r="F11" s="13"/>
      <c r="G11" s="6">
        <v>41194</v>
      </c>
      <c r="H11" s="8">
        <v>1</v>
      </c>
    </row>
    <row r="12" spans="1:13" ht="13.5" thickBot="1" x14ac:dyDescent="0.25">
      <c r="A12" s="34"/>
      <c r="B12" s="4" t="s">
        <v>18</v>
      </c>
      <c r="C12" s="5" t="s">
        <v>19</v>
      </c>
      <c r="D12" s="6">
        <v>27651.89</v>
      </c>
      <c r="E12" s="6">
        <v>0</v>
      </c>
      <c r="F12" s="13"/>
      <c r="G12" s="6">
        <v>46086</v>
      </c>
      <c r="H12" s="8">
        <v>1</v>
      </c>
    </row>
    <row r="13" spans="1:13" x14ac:dyDescent="0.2">
      <c r="A13" s="35" t="s">
        <v>20</v>
      </c>
      <c r="B13" s="41"/>
      <c r="C13" s="37"/>
      <c r="D13" s="9">
        <f>SUM(D8:D12)</f>
        <v>69276.789999999994</v>
      </c>
      <c r="E13" s="9">
        <v>0</v>
      </c>
      <c r="F13" s="9"/>
      <c r="G13" s="9">
        <f>SUM(G8:G12)</f>
        <v>115459</v>
      </c>
      <c r="H13" s="10">
        <v>5</v>
      </c>
    </row>
    <row r="14" spans="1:13" ht="13.5" thickBot="1" x14ac:dyDescent="0.25">
      <c r="A14" s="33">
        <v>2021</v>
      </c>
      <c r="B14" s="49" t="s">
        <v>22</v>
      </c>
      <c r="C14" s="5" t="s">
        <v>23</v>
      </c>
      <c r="D14" s="6">
        <v>23522.400000000001</v>
      </c>
      <c r="E14" s="6">
        <v>0</v>
      </c>
      <c r="F14" s="13"/>
      <c r="G14" s="6">
        <v>39204</v>
      </c>
      <c r="H14" s="8">
        <v>1</v>
      </c>
    </row>
    <row r="15" spans="1:13" ht="13.5" thickBot="1" x14ac:dyDescent="0.25">
      <c r="A15" s="34"/>
      <c r="B15" s="51"/>
      <c r="C15" s="25" t="s">
        <v>24</v>
      </c>
      <c r="D15" s="6">
        <v>20853.89</v>
      </c>
      <c r="E15" s="6">
        <v>0</v>
      </c>
      <c r="F15" s="13"/>
      <c r="G15" s="6">
        <v>34756</v>
      </c>
      <c r="H15" s="8">
        <v>1</v>
      </c>
    </row>
    <row r="16" spans="1:13" ht="13.5" thickBot="1" x14ac:dyDescent="0.25">
      <c r="A16" s="34"/>
      <c r="B16" s="50"/>
      <c r="C16" s="5" t="s">
        <v>25</v>
      </c>
      <c r="D16" s="6">
        <v>5895.85</v>
      </c>
      <c r="E16" s="6">
        <v>0</v>
      </c>
      <c r="F16" s="13"/>
      <c r="G16" s="6">
        <v>9826</v>
      </c>
      <c r="H16" s="8">
        <v>1</v>
      </c>
    </row>
    <row r="17" spans="1:8" ht="13.5" thickBot="1" x14ac:dyDescent="0.25">
      <c r="A17" s="34"/>
      <c r="B17" s="49" t="s">
        <v>14</v>
      </c>
      <c r="C17" s="5" t="s">
        <v>26</v>
      </c>
      <c r="D17" s="6">
        <v>3307.66</v>
      </c>
      <c r="E17" s="6">
        <v>0</v>
      </c>
      <c r="F17" s="13"/>
      <c r="G17" s="6">
        <v>5512</v>
      </c>
      <c r="H17" s="8">
        <v>1</v>
      </c>
    </row>
    <row r="18" spans="1:8" ht="13.5" thickBot="1" x14ac:dyDescent="0.25">
      <c r="A18" s="34"/>
      <c r="B18" s="50"/>
      <c r="C18" s="5" t="s">
        <v>27</v>
      </c>
      <c r="D18" s="6">
        <v>15141.22</v>
      </c>
      <c r="E18" s="6">
        <v>0</v>
      </c>
      <c r="F18" s="13"/>
      <c r="G18" s="6">
        <v>25235</v>
      </c>
      <c r="H18" s="8">
        <v>1</v>
      </c>
    </row>
    <row r="19" spans="1:8" ht="13.5" thickBot="1" x14ac:dyDescent="0.25">
      <c r="A19" s="33"/>
      <c r="B19" s="49" t="s">
        <v>28</v>
      </c>
      <c r="C19" s="25" t="s">
        <v>29</v>
      </c>
      <c r="D19" s="6">
        <v>5600.92</v>
      </c>
      <c r="E19" s="6">
        <v>0</v>
      </c>
      <c r="F19" s="13"/>
      <c r="G19" s="6">
        <v>9334</v>
      </c>
      <c r="H19" s="8">
        <v>1</v>
      </c>
    </row>
    <row r="20" spans="1:8" ht="13.5" thickBot="1" x14ac:dyDescent="0.25">
      <c r="A20" s="34"/>
      <c r="B20" s="51"/>
      <c r="C20" s="5" t="s">
        <v>30</v>
      </c>
      <c r="D20" s="6">
        <v>12071.21</v>
      </c>
      <c r="E20" s="6">
        <v>0</v>
      </c>
      <c r="F20" s="13"/>
      <c r="G20" s="6">
        <v>20118</v>
      </c>
      <c r="H20" s="8">
        <v>1</v>
      </c>
    </row>
    <row r="21" spans="1:8" ht="13.5" thickBot="1" x14ac:dyDescent="0.25">
      <c r="A21" s="33"/>
      <c r="B21" s="49" t="s">
        <v>18</v>
      </c>
      <c r="C21" s="5" t="s">
        <v>33</v>
      </c>
      <c r="D21" s="6">
        <v>174418.04</v>
      </c>
      <c r="E21" s="6">
        <v>0</v>
      </c>
      <c r="F21" s="13"/>
      <c r="G21" s="6">
        <v>290696</v>
      </c>
      <c r="H21" s="8">
        <v>1</v>
      </c>
    </row>
    <row r="22" spans="1:8" ht="13.5" thickBot="1" x14ac:dyDescent="0.25">
      <c r="A22" s="34"/>
      <c r="B22" s="51"/>
      <c r="C22" s="5" t="s">
        <v>34</v>
      </c>
      <c r="D22" s="6">
        <v>5782.02</v>
      </c>
      <c r="E22" s="6">
        <v>0</v>
      </c>
      <c r="F22" s="13"/>
      <c r="G22" s="6">
        <v>9636</v>
      </c>
      <c r="H22" s="8">
        <v>1</v>
      </c>
    </row>
    <row r="23" spans="1:8" ht="13.5" thickBot="1" x14ac:dyDescent="0.25">
      <c r="A23" s="34"/>
      <c r="B23" s="50"/>
      <c r="C23" s="5" t="s">
        <v>35</v>
      </c>
      <c r="D23" s="6">
        <v>5102.33</v>
      </c>
      <c r="E23" s="6">
        <v>0</v>
      </c>
      <c r="F23" s="13"/>
      <c r="G23" s="6">
        <v>8503</v>
      </c>
      <c r="H23" s="8">
        <v>1</v>
      </c>
    </row>
    <row r="24" spans="1:8" x14ac:dyDescent="0.2">
      <c r="A24" s="35" t="s">
        <v>36</v>
      </c>
      <c r="B24" s="41"/>
      <c r="C24" s="37"/>
      <c r="D24" s="9">
        <f>SUM(D14:D23)</f>
        <v>271695.54000000004</v>
      </c>
      <c r="E24" s="9">
        <v>0</v>
      </c>
      <c r="F24" s="9"/>
      <c r="G24" s="9">
        <f>SUM(G14:G23)</f>
        <v>452820</v>
      </c>
      <c r="H24" s="10">
        <v>10</v>
      </c>
    </row>
    <row r="25" spans="1:8" ht="13.5" thickBot="1" x14ac:dyDescent="0.25">
      <c r="A25" s="22">
        <v>2022</v>
      </c>
      <c r="B25" s="4" t="s">
        <v>11</v>
      </c>
      <c r="C25" s="5" t="s">
        <v>38</v>
      </c>
      <c r="D25" s="6">
        <v>21435.87</v>
      </c>
      <c r="E25" s="6">
        <v>0</v>
      </c>
      <c r="F25" s="13"/>
      <c r="G25" s="6">
        <v>35726</v>
      </c>
      <c r="H25" s="8">
        <v>1</v>
      </c>
    </row>
    <row r="26" spans="1:8" ht="13.5" thickBot="1" x14ac:dyDescent="0.25">
      <c r="A26" s="34"/>
      <c r="B26" s="49" t="s">
        <v>31</v>
      </c>
      <c r="C26" s="5" t="s">
        <v>39</v>
      </c>
      <c r="D26" s="6">
        <v>0</v>
      </c>
      <c r="E26" s="6">
        <v>123354.29</v>
      </c>
      <c r="F26" s="13"/>
      <c r="G26" s="6">
        <v>205590</v>
      </c>
      <c r="H26" s="8">
        <v>1</v>
      </c>
    </row>
    <row r="27" spans="1:8" ht="13.5" thickBot="1" x14ac:dyDescent="0.25">
      <c r="A27" s="34"/>
      <c r="B27" s="50"/>
      <c r="C27" s="5" t="s">
        <v>40</v>
      </c>
      <c r="D27" s="6">
        <v>0</v>
      </c>
      <c r="E27" s="6">
        <v>35931.17</v>
      </c>
      <c r="F27" s="13"/>
      <c r="G27" s="6">
        <v>59885</v>
      </c>
      <c r="H27" s="8">
        <v>1</v>
      </c>
    </row>
    <row r="28" spans="1:8" ht="13.5" thickBot="1" x14ac:dyDescent="0.25">
      <c r="A28" s="34"/>
      <c r="B28" s="49" t="s">
        <v>18</v>
      </c>
      <c r="C28" s="5" t="s">
        <v>41</v>
      </c>
      <c r="D28" s="6">
        <v>480187.78</v>
      </c>
      <c r="E28" s="6">
        <v>0</v>
      </c>
      <c r="F28" s="13"/>
      <c r="G28" s="6">
        <v>800312</v>
      </c>
      <c r="H28" s="8">
        <v>1</v>
      </c>
    </row>
    <row r="29" spans="1:8" ht="13.5" thickBot="1" x14ac:dyDescent="0.25">
      <c r="A29" s="34"/>
      <c r="B29" s="50"/>
      <c r="C29" s="5" t="s">
        <v>42</v>
      </c>
      <c r="D29" s="6">
        <v>25200.91</v>
      </c>
      <c r="E29" s="6">
        <v>0</v>
      </c>
      <c r="F29" s="13"/>
      <c r="G29" s="6">
        <v>42001</v>
      </c>
      <c r="H29" s="8">
        <v>1</v>
      </c>
    </row>
    <row r="30" spans="1:8" ht="13.5" thickBot="1" x14ac:dyDescent="0.25">
      <c r="A30" s="35" t="s">
        <v>43</v>
      </c>
      <c r="B30" s="41"/>
      <c r="C30" s="37"/>
      <c r="D30" s="9">
        <f>SUM(D25:D29)</f>
        <v>526824.56000000006</v>
      </c>
      <c r="E30" s="9">
        <f>SUM(E25:E29)</f>
        <v>159285.46</v>
      </c>
      <c r="F30" s="9">
        <f>E30+D30</f>
        <v>686110.02</v>
      </c>
      <c r="G30" s="9">
        <f>SUM(G25:G29)</f>
        <v>1143514</v>
      </c>
      <c r="H30" s="10">
        <v>5</v>
      </c>
    </row>
    <row r="31" spans="1:8" ht="13.5" thickBot="1" x14ac:dyDescent="0.25">
      <c r="A31" s="38" t="s">
        <v>44</v>
      </c>
      <c r="B31" s="42"/>
      <c r="C31" s="40"/>
      <c r="D31" s="14">
        <f>D13+D24+D30</f>
        <v>867796.89000000013</v>
      </c>
      <c r="E31" s="14">
        <f>E13+E24+E30</f>
        <v>159285.46</v>
      </c>
      <c r="F31" s="14">
        <f>E31+D31</f>
        <v>1027082.3500000001</v>
      </c>
      <c r="G31" s="14">
        <f>G13+G24+G30</f>
        <v>1711793</v>
      </c>
      <c r="H31" s="15">
        <f>H13+H24+H30</f>
        <v>20</v>
      </c>
    </row>
    <row r="32" spans="1:8" x14ac:dyDescent="0.2">
      <c r="A32" s="43" t="s">
        <v>45</v>
      </c>
      <c r="B32" s="44"/>
      <c r="C32" s="45"/>
      <c r="D32" s="16">
        <f>D31</f>
        <v>867796.89000000013</v>
      </c>
      <c r="E32" s="16">
        <f>E31</f>
        <v>159285.46</v>
      </c>
      <c r="F32" s="16">
        <f>E32+D32</f>
        <v>1027082.3500000001</v>
      </c>
      <c r="G32" s="16">
        <f>G31</f>
        <v>1711793</v>
      </c>
      <c r="H32" s="17">
        <f>H31</f>
        <v>20</v>
      </c>
    </row>
    <row r="33" spans="1:13" ht="12.75" customHeight="1" thickBot="1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</row>
    <row r="34" spans="1:13" s="18" customFormat="1" ht="17.25" customHeight="1" thickTop="1" thickBot="1" x14ac:dyDescent="0.25">
      <c r="A34" s="47" t="s">
        <v>46</v>
      </c>
      <c r="B34" s="48"/>
      <c r="C34" s="48"/>
      <c r="D34" s="48"/>
      <c r="E34" s="48"/>
      <c r="F34" s="48"/>
      <c r="G34" s="48"/>
      <c r="H34" s="48"/>
    </row>
    <row r="35" spans="1:13" s="20" customFormat="1" ht="14.25" thickTop="1" thickBot="1" x14ac:dyDescent="0.25">
      <c r="A35" s="30" t="s">
        <v>57</v>
      </c>
      <c r="B35" s="31"/>
      <c r="C35" s="31"/>
      <c r="D35" s="31"/>
      <c r="E35" s="31"/>
      <c r="F35" s="31"/>
      <c r="G35" s="31"/>
      <c r="H35" s="31"/>
    </row>
    <row r="36" spans="1:13" s="20" customFormat="1" ht="14.25" thickTop="1" thickBot="1" x14ac:dyDescent="0.25">
      <c r="A36" s="32"/>
      <c r="B36" s="32"/>
      <c r="C36" s="32"/>
      <c r="D36" s="32"/>
      <c r="E36" s="32"/>
      <c r="F36" s="32"/>
      <c r="G36" s="32"/>
      <c r="H36" s="32"/>
    </row>
    <row r="37" spans="1:13" s="20" customFormat="1" ht="14.25" thickTop="1" thickBot="1" x14ac:dyDescent="0.25">
      <c r="A37" s="1" t="s">
        <v>3</v>
      </c>
      <c r="B37" s="2" t="s">
        <v>4</v>
      </c>
      <c r="C37" s="2" t="s">
        <v>5</v>
      </c>
      <c r="D37" s="2" t="s">
        <v>6</v>
      </c>
      <c r="E37" s="2" t="s">
        <v>7</v>
      </c>
      <c r="F37" s="2" t="s">
        <v>60</v>
      </c>
      <c r="G37" s="2" t="s">
        <v>8</v>
      </c>
      <c r="H37" s="3" t="s">
        <v>9</v>
      </c>
    </row>
    <row r="38" spans="1:13" s="20" customFormat="1" ht="13.5" thickBot="1" x14ac:dyDescent="0.25">
      <c r="A38" s="21" t="s">
        <v>10</v>
      </c>
      <c r="B38" s="24" t="s">
        <v>22</v>
      </c>
      <c r="C38" s="12" t="s">
        <v>58</v>
      </c>
      <c r="D38" s="23">
        <v>11991.46</v>
      </c>
      <c r="E38" s="23"/>
      <c r="F38" s="23"/>
      <c r="G38" s="23">
        <v>19985</v>
      </c>
      <c r="H38" s="8"/>
    </row>
    <row r="39" spans="1:13" s="20" customFormat="1" ht="13.5" thickBot="1" x14ac:dyDescent="0.25">
      <c r="A39" s="35" t="s">
        <v>20</v>
      </c>
      <c r="B39" s="36"/>
      <c r="C39" s="37"/>
      <c r="D39" s="9">
        <f>D38</f>
        <v>11991.46</v>
      </c>
      <c r="E39" s="9">
        <v>0</v>
      </c>
      <c r="F39" s="9"/>
      <c r="G39" s="9">
        <f>G38</f>
        <v>19985</v>
      </c>
      <c r="H39" s="10">
        <v>1</v>
      </c>
    </row>
    <row r="40" spans="1:13" s="20" customFormat="1" ht="13.5" thickBot="1" x14ac:dyDescent="0.25">
      <c r="A40" s="38" t="s">
        <v>59</v>
      </c>
      <c r="B40" s="39"/>
      <c r="C40" s="40"/>
      <c r="D40" s="14">
        <f>D39</f>
        <v>11991.46</v>
      </c>
      <c r="E40" s="14">
        <f>E39</f>
        <v>0</v>
      </c>
      <c r="F40" s="14"/>
      <c r="G40" s="14">
        <f>G39</f>
        <v>19985</v>
      </c>
      <c r="H40" s="15">
        <v>1</v>
      </c>
    </row>
    <row r="41" spans="1:13" s="18" customFormat="1" ht="14.25" thickTop="1" thickBot="1" x14ac:dyDescent="0.25">
      <c r="A41" s="30" t="s">
        <v>47</v>
      </c>
      <c r="B41" s="31"/>
      <c r="C41" s="31"/>
      <c r="D41" s="31"/>
      <c r="E41" s="31"/>
      <c r="F41" s="31"/>
      <c r="G41" s="31"/>
      <c r="H41" s="31"/>
    </row>
    <row r="42" spans="1:13" s="18" customFormat="1" ht="14.25" thickTop="1" thickBot="1" x14ac:dyDescent="0.25">
      <c r="A42" s="32"/>
      <c r="B42" s="32"/>
      <c r="C42" s="32"/>
      <c r="D42" s="32"/>
      <c r="E42" s="32"/>
      <c r="F42" s="32"/>
      <c r="G42" s="32"/>
      <c r="H42" s="32"/>
    </row>
    <row r="43" spans="1:13" s="18" customFormat="1" ht="14.25" thickTop="1" thickBot="1" x14ac:dyDescent="0.25">
      <c r="A43" s="1" t="s">
        <v>3</v>
      </c>
      <c r="B43" s="2" t="s">
        <v>4</v>
      </c>
      <c r="C43" s="2" t="s">
        <v>5</v>
      </c>
      <c r="D43" s="2" t="s">
        <v>6</v>
      </c>
      <c r="E43" s="2" t="s">
        <v>7</v>
      </c>
      <c r="F43" s="2" t="s">
        <v>60</v>
      </c>
      <c r="G43" s="2" t="s">
        <v>8</v>
      </c>
      <c r="H43" s="3" t="s">
        <v>9</v>
      </c>
    </row>
    <row r="44" spans="1:13" s="18" customFormat="1" ht="13.5" thickBot="1" x14ac:dyDescent="0.25">
      <c r="A44" s="19" t="s">
        <v>10</v>
      </c>
      <c r="B44" s="11" t="s">
        <v>21</v>
      </c>
      <c r="C44" s="12" t="s">
        <v>48</v>
      </c>
      <c r="D44" s="23">
        <v>15567.97</v>
      </c>
      <c r="E44" s="23">
        <v>0</v>
      </c>
      <c r="F44" s="23"/>
      <c r="G44" s="23">
        <v>25946</v>
      </c>
      <c r="H44" s="8">
        <v>1</v>
      </c>
    </row>
    <row r="45" spans="1:13" s="18" customFormat="1" x14ac:dyDescent="0.2">
      <c r="A45" s="35" t="s">
        <v>20</v>
      </c>
      <c r="B45" s="36"/>
      <c r="C45" s="37"/>
      <c r="D45" s="9">
        <f>D44</f>
        <v>15567.97</v>
      </c>
      <c r="E45" s="9">
        <v>0</v>
      </c>
      <c r="F45" s="9"/>
      <c r="G45" s="9">
        <f>G44</f>
        <v>25946</v>
      </c>
      <c r="H45" s="10">
        <v>1</v>
      </c>
    </row>
    <row r="46" spans="1:13" s="18" customFormat="1" ht="13.5" thickBot="1" x14ac:dyDescent="0.25">
      <c r="A46" s="56" t="s">
        <v>37</v>
      </c>
      <c r="B46" s="11" t="s">
        <v>11</v>
      </c>
      <c r="C46" s="12" t="s">
        <v>49</v>
      </c>
      <c r="D46" s="23">
        <v>0</v>
      </c>
      <c r="E46" s="23">
        <v>46516.11</v>
      </c>
      <c r="F46" s="23"/>
      <c r="G46" s="23">
        <v>77526</v>
      </c>
      <c r="H46" s="8">
        <v>1</v>
      </c>
    </row>
    <row r="47" spans="1:13" s="18" customFormat="1" ht="13.5" thickBot="1" x14ac:dyDescent="0.25">
      <c r="A47" s="57"/>
      <c r="B47" s="58" t="s">
        <v>28</v>
      </c>
      <c r="C47" s="12" t="s">
        <v>50</v>
      </c>
      <c r="D47" s="23">
        <v>0</v>
      </c>
      <c r="E47" s="23">
        <v>298107.8</v>
      </c>
      <c r="F47" s="23"/>
      <c r="G47" s="23">
        <v>496846</v>
      </c>
      <c r="H47" s="8">
        <v>1</v>
      </c>
    </row>
    <row r="48" spans="1:13" s="18" customFormat="1" ht="13.5" thickBot="1" x14ac:dyDescent="0.25">
      <c r="A48" s="57"/>
      <c r="B48" s="59"/>
      <c r="C48" s="12" t="s">
        <v>51</v>
      </c>
      <c r="D48" s="23">
        <v>0</v>
      </c>
      <c r="E48" s="23">
        <v>6290.3</v>
      </c>
      <c r="F48" s="23"/>
      <c r="G48" s="23">
        <v>10483</v>
      </c>
      <c r="H48" s="8">
        <v>1</v>
      </c>
    </row>
    <row r="49" spans="1:8" s="18" customFormat="1" ht="13.5" thickBot="1" x14ac:dyDescent="0.25">
      <c r="A49" s="57"/>
      <c r="B49" s="11" t="s">
        <v>31</v>
      </c>
      <c r="C49" s="12" t="s">
        <v>52</v>
      </c>
      <c r="D49" s="23">
        <v>0</v>
      </c>
      <c r="E49" s="23">
        <v>489484.45</v>
      </c>
      <c r="F49" s="23"/>
      <c r="G49" s="23">
        <v>815807</v>
      </c>
      <c r="H49" s="8">
        <v>1</v>
      </c>
    </row>
    <row r="50" spans="1:8" s="18" customFormat="1" ht="13.5" thickBot="1" x14ac:dyDescent="0.25">
      <c r="A50" s="57"/>
      <c r="B50" s="11" t="s">
        <v>32</v>
      </c>
      <c r="C50" s="12" t="s">
        <v>53</v>
      </c>
      <c r="D50" s="23">
        <v>0</v>
      </c>
      <c r="E50" s="23">
        <v>41185.69</v>
      </c>
      <c r="F50" s="23"/>
      <c r="G50" s="23">
        <v>68642</v>
      </c>
      <c r="H50" s="8">
        <v>1</v>
      </c>
    </row>
    <row r="51" spans="1:8" s="18" customFormat="1" ht="13.5" thickBot="1" x14ac:dyDescent="0.25">
      <c r="A51" s="57"/>
      <c r="B51" s="11" t="s">
        <v>18</v>
      </c>
      <c r="C51" s="12" t="s">
        <v>54</v>
      </c>
      <c r="D51" s="23">
        <v>11886.07</v>
      </c>
      <c r="E51" s="23">
        <v>0</v>
      </c>
      <c r="F51" s="23"/>
      <c r="G51" s="23">
        <v>19810</v>
      </c>
      <c r="H51" s="8">
        <v>1</v>
      </c>
    </row>
    <row r="52" spans="1:8" s="18" customFormat="1" ht="13.5" thickBot="1" x14ac:dyDescent="0.25">
      <c r="A52" s="35" t="s">
        <v>43</v>
      </c>
      <c r="B52" s="36"/>
      <c r="C52" s="37"/>
      <c r="D52" s="9">
        <f>SUM(D46:D51)</f>
        <v>11886.07</v>
      </c>
      <c r="E52" s="9">
        <f>SUM(E46:E51)</f>
        <v>881584.34999999986</v>
      </c>
      <c r="F52" s="9">
        <f>E52+D52</f>
        <v>893470.41999999981</v>
      </c>
      <c r="G52" s="9">
        <f>SUM(G46:G51)</f>
        <v>1489114</v>
      </c>
      <c r="H52" s="10">
        <v>6</v>
      </c>
    </row>
    <row r="53" spans="1:8" s="18" customFormat="1" ht="13.5" thickBot="1" x14ac:dyDescent="0.25">
      <c r="A53" s="38" t="s">
        <v>55</v>
      </c>
      <c r="B53" s="39"/>
      <c r="C53" s="40"/>
      <c r="D53" s="14">
        <f>D45+D52</f>
        <v>27454.04</v>
      </c>
      <c r="E53" s="14">
        <f>E52</f>
        <v>881584.34999999986</v>
      </c>
      <c r="F53" s="14">
        <f>E53+D53</f>
        <v>909038.3899999999</v>
      </c>
      <c r="G53" s="14">
        <f>G45+G52</f>
        <v>1515060</v>
      </c>
      <c r="H53" s="15">
        <v>7</v>
      </c>
    </row>
    <row r="54" spans="1:8" s="18" customFormat="1" x14ac:dyDescent="0.2">
      <c r="A54" s="43" t="s">
        <v>56</v>
      </c>
      <c r="B54" s="44"/>
      <c r="C54" s="45"/>
      <c r="D54" s="16">
        <f>D40+D53</f>
        <v>39445.5</v>
      </c>
      <c r="E54" s="16">
        <f>E40+E53</f>
        <v>881584.34999999986</v>
      </c>
      <c r="F54" s="16">
        <f>E54+D54</f>
        <v>921029.84999999986</v>
      </c>
      <c r="G54" s="16">
        <f>G40+G53</f>
        <v>1535045</v>
      </c>
      <c r="H54" s="17">
        <f>H40+H53</f>
        <v>8</v>
      </c>
    </row>
    <row r="55" spans="1:8" ht="12.75" customHeight="1" thickBot="1" x14ac:dyDescent="0.25"/>
    <row r="56" spans="1:8" ht="12.75" customHeight="1" thickBot="1" x14ac:dyDescent="0.25">
      <c r="A56" s="29" t="s">
        <v>61</v>
      </c>
      <c r="B56" s="26"/>
      <c r="C56" s="26"/>
      <c r="D56" s="26"/>
      <c r="E56" s="26"/>
      <c r="F56" s="28">
        <f>F32+F54</f>
        <v>1948112.2</v>
      </c>
      <c r="G56" s="28">
        <f>G32+G54</f>
        <v>3246838</v>
      </c>
      <c r="H56" s="27"/>
    </row>
  </sheetData>
  <mergeCells count="34">
    <mergeCell ref="A54:C54"/>
    <mergeCell ref="A45:C45"/>
    <mergeCell ref="A46:A51"/>
    <mergeCell ref="B47:B48"/>
    <mergeCell ref="A52:C52"/>
    <mergeCell ref="A53:C53"/>
    <mergeCell ref="I1:M3"/>
    <mergeCell ref="A5:H5"/>
    <mergeCell ref="A6:H6"/>
    <mergeCell ref="A8:A12"/>
    <mergeCell ref="B8:B9"/>
    <mergeCell ref="A3:E3"/>
    <mergeCell ref="H1:H3"/>
    <mergeCell ref="A13:C13"/>
    <mergeCell ref="B14:B16"/>
    <mergeCell ref="B17:B18"/>
    <mergeCell ref="B19:B20"/>
    <mergeCell ref="B21:B23"/>
    <mergeCell ref="A41:H42"/>
    <mergeCell ref="A14:A18"/>
    <mergeCell ref="A19:A20"/>
    <mergeCell ref="A21:A23"/>
    <mergeCell ref="A26:A29"/>
    <mergeCell ref="A35:H36"/>
    <mergeCell ref="A39:C39"/>
    <mergeCell ref="A40:C40"/>
    <mergeCell ref="A30:C30"/>
    <mergeCell ref="A31:C31"/>
    <mergeCell ref="A32:C32"/>
    <mergeCell ref="A33:M33"/>
    <mergeCell ref="A34:H34"/>
    <mergeCell ref="A24:C24"/>
    <mergeCell ref="B26:B27"/>
    <mergeCell ref="B28:B29"/>
  </mergeCells>
  <pageMargins left="0.70866141732283472" right="0.70866141732283472" top="0.78740157480314965" bottom="0.78740157480314965" header="0.31496062992125984" footer="0.31496062992125984"/>
  <pageSetup paperSize="8" scale="68" orientation="landscape" r:id="rId1"/>
  <ignoredErrors>
    <ignoredError sqref="E52 E30" formulaRange="1"/>
    <ignoredError sqref="A8 A44 A46" numberStoredAsText="1"/>
    <ignoredError sqref="E53 F30:F32 F52 F5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68eea3-f533-4b69-82b6-1eff8cae5b74">
      <Terms xmlns="http://schemas.microsoft.com/office/infopath/2007/PartnerControls"/>
    </lcf76f155ced4ddcb4097134ff3c332f>
    <TaxCatchAll xmlns="f42072c6-cab4-41c0-9506-47ae936119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805894E828BE47BC413C7370728F05" ma:contentTypeVersion="16" ma:contentTypeDescription="Ein neues Dokument erstellen." ma:contentTypeScope="" ma:versionID="6b363271c7b5b759a8e4506d85ede9cb">
  <xsd:schema xmlns:xsd="http://www.w3.org/2001/XMLSchema" xmlns:xs="http://www.w3.org/2001/XMLSchema" xmlns:p="http://schemas.microsoft.com/office/2006/metadata/properties" xmlns:ns2="8168eea3-f533-4b69-82b6-1eff8cae5b74" xmlns:ns3="f42072c6-cab4-41c0-9506-47ae93611948" targetNamespace="http://schemas.microsoft.com/office/2006/metadata/properties" ma:root="true" ma:fieldsID="4e0a9ecb39070e3ec4bf6a3b48e87cc8" ns2:_="" ns3:_="">
    <xsd:import namespace="8168eea3-f533-4b69-82b6-1eff8cae5b74"/>
    <xsd:import namespace="f42072c6-cab4-41c0-9506-47ae936119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8eea3-f533-4b69-82b6-1eff8cae5b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20a49b16-8cd5-4489-8cd3-8a71803b3d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2072c6-cab4-41c0-9506-47ae9361194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aa4f057-c253-4cd1-ab62-2be12428afa0}" ma:internalName="TaxCatchAll" ma:showField="CatchAllData" ma:web="f42072c6-cab4-41c0-9506-47ae936119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18E5D3-8356-4CF0-B0A1-114F066834ED}">
  <ds:schemaRefs>
    <ds:schemaRef ds:uri="http://schemas.microsoft.com/office/2006/metadata/properties"/>
    <ds:schemaRef ds:uri="http://schemas.microsoft.com/office/infopath/2007/PartnerControls"/>
    <ds:schemaRef ds:uri="8168eea3-f533-4b69-82b6-1eff8cae5b74"/>
    <ds:schemaRef ds:uri="f42072c6-cab4-41c0-9506-47ae93611948"/>
  </ds:schemaRefs>
</ds:datastoreItem>
</file>

<file path=customXml/itemProps2.xml><?xml version="1.0" encoding="utf-8"?>
<ds:datastoreItem xmlns:ds="http://schemas.openxmlformats.org/officeDocument/2006/customXml" ds:itemID="{2F537C6C-0DBD-43AC-975C-7F031DD8AB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26F747-BCCB-4C5B-A4E8-92671F1932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8eea3-f533-4b69-82b6-1eff8cae5b74"/>
    <ds:schemaRef ds:uri="f42072c6-cab4-41c0-9506-47ae936119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Infrastrukturplan_1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OSSEMANN, Katrin</dc:creator>
  <cp:lastModifiedBy>KOOLEN, Claudia</cp:lastModifiedBy>
  <cp:lastPrinted>2022-09-02T11:33:43Z</cp:lastPrinted>
  <dcterms:created xsi:type="dcterms:W3CDTF">2022-08-11T07:56:23Z</dcterms:created>
  <dcterms:modified xsi:type="dcterms:W3CDTF">2022-09-02T11:33:46Z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0x010100AD805894E828BE47BC413C7370728F05</vt:lpwstr>
  </property>
  <property fmtid="{D5CDD505-2E9C-101B-9397-08002B2CF9AE}" pid="3" name="MediaServiceImageTags">
    <vt:lpwstr/>
  </property>
</Properties>
</file>